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41BA1A99-74F3-4F93-8C08-80680E2C9EE0}" xr6:coauthVersionLast="47" xr6:coauthVersionMax="47" xr10:uidLastSave="{00000000-0000-0000-0000-000000000000}"/>
  <bookViews>
    <workbookView xWindow="-120" yWindow="-120" windowWidth="20730" windowHeight="11040" xr2:uid="{0A602EF2-2D4D-4EDA-A617-FC25B8CEF85A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Port_E1!$C$6:$H$96</definedName>
    <definedName name="IN" localSheetId="0">#REF!</definedName>
    <definedName name="IN">#REF!</definedName>
    <definedName name="_xlnm.Print_Area" localSheetId="0">Port_E1!$B$2:$G$119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7" i="1" l="1"/>
  <c r="F97" i="1"/>
  <c r="F109" i="1" s="1"/>
  <c r="G93" i="1" l="1"/>
  <c r="G83" i="1"/>
  <c r="G75" i="1"/>
  <c r="G67" i="1"/>
  <c r="G59" i="1"/>
  <c r="G51" i="1"/>
  <c r="G43" i="1"/>
  <c r="G35" i="1"/>
  <c r="G27" i="1"/>
  <c r="G19" i="1"/>
  <c r="G11" i="1"/>
  <c r="G90" i="1"/>
  <c r="G82" i="1"/>
  <c r="G74" i="1"/>
  <c r="G66" i="1"/>
  <c r="G58" i="1"/>
  <c r="G50" i="1"/>
  <c r="G42" i="1"/>
  <c r="G34" i="1"/>
  <c r="G26" i="1"/>
  <c r="G18" i="1"/>
  <c r="G10" i="1"/>
  <c r="G89" i="1"/>
  <c r="G105" i="1"/>
  <c r="G88" i="1"/>
  <c r="G80" i="1"/>
  <c r="G72" i="1"/>
  <c r="G64" i="1"/>
  <c r="G56" i="1"/>
  <c r="G48" i="1"/>
  <c r="G40" i="1"/>
  <c r="G32" i="1"/>
  <c r="G24" i="1"/>
  <c r="G16" i="1"/>
  <c r="G8" i="1"/>
  <c r="G78" i="1"/>
  <c r="G62" i="1"/>
  <c r="G46" i="1"/>
  <c r="G30" i="1"/>
  <c r="G14" i="1"/>
  <c r="G76" i="1"/>
  <c r="G60" i="1"/>
  <c r="G44" i="1"/>
  <c r="G28" i="1"/>
  <c r="G12" i="1"/>
  <c r="G101" i="1"/>
  <c r="G87" i="1"/>
  <c r="G79" i="1"/>
  <c r="G71" i="1"/>
  <c r="G63" i="1"/>
  <c r="G55" i="1"/>
  <c r="G47" i="1"/>
  <c r="G39" i="1"/>
  <c r="G31" i="1"/>
  <c r="G23" i="1"/>
  <c r="G15" i="1"/>
  <c r="G7" i="1"/>
  <c r="G86" i="1"/>
  <c r="G70" i="1"/>
  <c r="G54" i="1"/>
  <c r="G38" i="1"/>
  <c r="G22" i="1"/>
  <c r="G84" i="1"/>
  <c r="G68" i="1"/>
  <c r="G52" i="1"/>
  <c r="G36" i="1"/>
  <c r="G20" i="1"/>
  <c r="G81" i="1"/>
  <c r="G73" i="1"/>
  <c r="G65" i="1"/>
  <c r="G57" i="1"/>
  <c r="G49" i="1"/>
  <c r="G41" i="1"/>
  <c r="G33" i="1"/>
  <c r="G25" i="1"/>
  <c r="G17" i="1"/>
  <c r="G9" i="1"/>
  <c r="G85" i="1"/>
  <c r="G77" i="1"/>
  <c r="G69" i="1"/>
  <c r="G61" i="1"/>
  <c r="G53" i="1"/>
  <c r="G45" i="1"/>
  <c r="G37" i="1"/>
  <c r="G29" i="1"/>
  <c r="G21" i="1"/>
  <c r="G13" i="1"/>
  <c r="G94" i="1"/>
  <c r="G107" i="1"/>
  <c r="G97" i="1"/>
</calcChain>
</file>

<file path=xl/sharedStrings.xml><?xml version="1.0" encoding="utf-8"?>
<sst xmlns="http://schemas.openxmlformats.org/spreadsheetml/2006/main" count="292" uniqueCount="256">
  <si>
    <t>NAME OF PENSION FUND</t>
  </si>
  <si>
    <t>ADITYA BIRLA SUN LIFE PENSION FUND MANAGEMENT LIMITED</t>
  </si>
  <si>
    <t>SCHEME NAME</t>
  </si>
  <si>
    <t>Scheme E TIER I</t>
  </si>
  <si>
    <t>MONTH</t>
  </si>
  <si>
    <t>31/07/2025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</si>
  <si>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</si>
  <si>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</si>
  <si>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</si>
  <si>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</si>
  <si>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</si>
  <si>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</si>
  <si>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</si>
  <si>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</si>
  <si>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</si>
  <si>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</si>
  <si>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</si>
  <si>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</si>
  <si>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</si>
  <si>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</si>
  <si>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</si>
  <si>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</si>
  <si>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</si>
  <si>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</si>
  <si>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</si>
  <si>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</si>
  <si>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</si>
  <si>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</si>
  <si>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</si>
  <si>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</si>
  <si>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</si>
  <si>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</si>
  <si>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</si>
  <si>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</si>
  <si>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</si>
  <si>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</si>
  <si>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</si>
  <si>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</si>
  <si>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</si>
  <si>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</si>
  <si>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</si>
  <si>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</si>
  <si>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</si>
  <si>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</si>
  <si>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</si>
  <si>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</si>
  <si>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</si>
  <si>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</si>
  <si>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</si>
  <si>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</si>
  <si>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INE047A01021</t>
  </si>
  <si>
    <t>Grasim Industries Ltd</t>
  </si>
  <si>
    <t>Manufacture of synthetic or artificial filament staple fibre not textured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</si>
  <si>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</si>
  <si>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</si>
  <si>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</si>
  <si>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</si>
  <si>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</si>
  <si>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</si>
  <si>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</si>
  <si>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</si>
  <si>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</si>
  <si>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</si>
  <si>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</si>
  <si>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</si>
  <si>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INE079A01024</t>
  </si>
  <si>
    <t>AMBUJA CEMENTS LTD</t>
  </si>
  <si>
    <t>Manufacture of clinkers and cement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</si>
  <si>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</si>
  <si>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</si>
  <si>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</si>
  <si>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</si>
  <si>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</si>
  <si>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</si>
  <si>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</si>
  <si>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</si>
  <si>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</si>
  <si>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</si>
  <si>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</si>
  <si>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</si>
  <si>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</si>
  <si>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</si>
  <si>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</si>
  <si>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Other credit granting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</si>
  <si>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</si>
  <si>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</si>
  <si>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</si>
  <si>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</si>
  <si>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</si>
  <si>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</si>
  <si>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</si>
  <si>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</si>
  <si>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</si>
  <si>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</si>
  <si>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</si>
  <si>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</si>
  <si>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</si>
  <si>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</si>
  <si>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</si>
  <si>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</si>
  <si>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INE171A01029</t>
  </si>
  <si>
    <t>Federal Bank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</si>
  <si>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</si>
  <si>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</si>
  <si>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</si>
  <si>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</si>
  <si>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</si>
  <si>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</si>
  <si>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INE200M01039</t>
  </si>
  <si>
    <t>VARUN INDUSTRIES LIMITED</t>
  </si>
  <si>
    <t>Manufacture of engines and turbines, except aircraft, vehicle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</si>
  <si>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</si>
  <si>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</si>
  <si>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</si>
  <si>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</si>
  <si>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</si>
  <si>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</si>
  <si>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</si>
  <si>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</si>
  <si>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</si>
  <si>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</si>
  <si>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</si>
  <si>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</si>
  <si>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</si>
  <si>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</si>
  <si>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</si>
  <si>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</si>
  <si>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</si>
  <si>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</si>
  <si>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</si>
  <si>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</si>
  <si>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</si>
  <si>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</si>
  <si>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</si>
  <si>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</si>
  <si>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</si>
  <si>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</si>
  <si>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</si>
  <si>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</si>
  <si>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</si>
  <si>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</si>
  <si>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</si>
  <si>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</si>
  <si>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</si>
  <si>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INE296A01032</t>
  </si>
  <si>
    <t>Bajaj Finance Limited</t>
  </si>
  <si>
    <t>INE323A01026</t>
  </si>
  <si>
    <t>BOSCH LIMITED</t>
  </si>
  <si>
    <t>Manufacture of chassis fitted with engines for the motor vehicles included</t>
  </si>
  <si>
    <t>INE326A01037</t>
  </si>
  <si>
    <t>Lupin Limited</t>
  </si>
  <si>
    <t>INE356A01018</t>
  </si>
  <si>
    <t>Mphasis Limited</t>
  </si>
  <si>
    <t>Other information technology and computer service activities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</si>
  <si>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</si>
  <si>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</si>
  <si>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</si>
  <si>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</si>
  <si>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</si>
  <si>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</si>
  <si>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</si>
  <si>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INE405E01023</t>
  </si>
  <si>
    <t>UNO Minda Ltd</t>
  </si>
  <si>
    <t>Manufacture of motor vehicle electrical equipment, such as generators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</si>
  <si>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</si>
  <si>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</si>
  <si>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</si>
  <si>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</si>
  <si>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</si>
  <si>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</si>
  <si>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</si>
  <si>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</si>
  <si>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</si>
  <si>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</si>
  <si>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INE483A01010</t>
  </si>
  <si>
    <t>Central Bank of India</t>
  </si>
  <si>
    <t>INE494B01023</t>
  </si>
  <si>
    <t>TVS Motor Company Ltd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</si>
  <si>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</si>
  <si>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</si>
  <si>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</si>
  <si>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</si>
  <si>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</si>
  <si>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</si>
  <si>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</si>
  <si>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</si>
  <si>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INE628A01036</t>
  </si>
  <si>
    <t>UPL LIMITED</t>
  </si>
  <si>
    <t>Manufacture of insecticides, rodenticides, fungicides, herbicides</t>
  </si>
  <si>
    <t>INE634S01028</t>
  </si>
  <si>
    <t>Mankind Pharma</t>
  </si>
  <si>
    <t>Wholesale of pharmaceutical and medical goods</t>
  </si>
  <si>
    <t>INE647A01010</t>
  </si>
  <si>
    <t>SRF Limited</t>
  </si>
  <si>
    <t>Manufacture of organic and inorganic chemical compounds n.e.c.</t>
  </si>
  <si>
    <t>INE663F01032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</si>
  <si>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</si>
  <si>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</si>
  <si>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</si>
  <si>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</si>
  <si>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</si>
  <si>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</si>
  <si>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INE691A01018</t>
  </si>
  <si>
    <t>UCO Bank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</si>
  <si>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</si>
  <si>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</si>
  <si>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</si>
  <si>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</si>
  <si>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</si>
  <si>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</si>
  <si>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</si>
  <si>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</si>
  <si>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</si>
  <si>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</si>
  <si>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INE795G01014</t>
  </si>
  <si>
    <t>HDFC LIFE INSURANCE COMPANY LTD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</si>
  <si>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</si>
  <si>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</si>
  <si>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</si>
  <si>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</si>
  <si>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</si>
  <si>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</si>
  <si>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</si>
  <si>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</si>
  <si>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</si>
  <si>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</si>
  <si>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</si>
  <si>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</si>
  <si>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</si>
  <si>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</si>
  <si>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</si>
  <si>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</si>
  <si>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>INE935N01020</t>
  </si>
  <si>
    <t>Dixon Technologies (India) Limited</t>
  </si>
  <si>
    <t/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</si>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</sst>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0" fillId="0" borderId="6" xfId="3" quotePrefix="1" applyNumberFormat="1" applyFont="1" applyFill="1" applyBorder="1"/>
    <xf numFmtId="0" fontId="9" fillId="2" borderId="7" xfId="0" applyFont="1" applyFill="1" applyBorder="1"/>
    <xf numFmtId="0" fontId="4" fillId="0" borderId="6" xfId="2" applyFont="1" applyBorder="1"/>
    <xf numFmtId="0" fontId="9" fillId="2" borderId="8" xfId="0" applyFont="1" applyFill="1" applyBorder="1"/>
    <xf numFmtId="43" fontId="0" fillId="0" borderId="5" xfId="1" applyNumberFormat="1" applyFont="1" applyFill="1" applyBorder="1"/>
    <xf numFmtId="10" fontId="1" fillId="0" borderId="5" xfId="1" applyNumberFormat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</cellXfs>
  <cellStyles count="5">
    <cellStyle name="Comma 2 7" xfId="3" xr:uid="{B19BD302-2C23-4223-9EDB-930E92B9B797}"/>
    <cellStyle name="Normal" xfId="0" builtinId="0"/>
    <cellStyle name="Normal 2 7" xfId="2" xr:uid="{6AD20305-0872-4764-8244-AB3E222354BC}"/>
    <cellStyle name="Percent" xfId="1" builtinId="5"/>
    <cellStyle name="Percent 2 6" xfId="4" xr:uid="{74BF0757-BE5C-42AC-9A4F-8E557E5A07D2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4.%20July%202025\11.%20Website%20upload%20Portfolio%20report\Portfolio_ABSLPM_July_2025.xlsx" TargetMode="External"/><Relationship Id="rId1" Type="http://schemas.openxmlformats.org/officeDocument/2006/relationships/externalLinkPath" Target="file:///Y:\PFRDA%20&amp;%20NPS%20Trust%20Communication%20April%202019%20Onwards\NPS%20Trust\2025-26\Monthly\4.%20July%202025\11.%20Website%20upload%20Portfolio%20report\Portfolio_ABSLPM_July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899EDE-5369-4A06-AFD2-FAD1517F2319}" name="Table134567685" displayName="Table134567685" ref="B6:H96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6B6A388A-8E71-4F35-9C57-80184DF62911}" name="ISIN No." dataDxfId="6"/>
    <tableColumn id="2" xr3:uid="{15D5680C-FD1B-49D2-8616-07F44D25792C}" name="Name of the Instrument" dataDxfId="5"/>
    <tableColumn id="3" xr3:uid="{C5E684C1-DA01-4333-AD23-0D55DFDF3109}" name="Industry " dataDxfId="4"/>
    <tableColumn id="4" xr3:uid="{425B7C52-DA39-4B40-8932-84E42F874331}" name="Quantity" dataDxfId="3"/>
    <tableColumn id="5" xr3:uid="{B83201F7-BEF0-4316-AF96-EEA585DC103C}" name="Market Value" dataDxfId="2"/>
    <tableColumn id="6" xr3:uid="{3D47A3FF-BD8C-4BEF-8CA9-C5FF1A4850B8}" name="% of Portfolio" dataDxfId="1" dataCellStyle="Percent">
      <calculatedColumnFormula>+F7/$F$109</calculatedColumnFormula>
    </tableColumn>
    <tableColumn id="7" xr3:uid="{C99BF86E-5382-4086-AF61-5214EA157176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B784-C751-4F2D-A3A3-E34943D59A97}">
  <sheetPr>
    <tabColor rgb="FF7030A0"/>
  </sheetPr>
  <dimension ref="A2:H119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81.140625" style="1" bestFit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/>
      <c r="B3" s="2" t="s">
        <v>2</v>
      </c>
      <c r="D3" s="2" t="s">
        <v>3</v>
      </c>
    </row>
    <row r="4" spans="1:8" x14ac:dyDescent="0.25">
      <c r="B4" s="2" t="s">
        <v>4</v>
      </c>
      <c r="D4" s="8" t="s">
        <v>5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5748</v>
      </c>
      <c r="F7" s="17">
        <v>8274533.4000000004</v>
      </c>
      <c r="G7" s="18">
        <f t="shared" ref="G7:G70" si="0">+F7/$F$109</f>
        <v>4.623776077203115E-4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18</v>
      </c>
      <c r="E8" s="17">
        <v>694188</v>
      </c>
      <c r="F8" s="17">
        <v>965060157.60000002</v>
      </c>
      <c r="G8" s="18">
        <f t="shared" si="0"/>
        <v>5.3927174549476688E-2</v>
      </c>
      <c r="H8" s="19"/>
    </row>
    <row r="9" spans="1:8" x14ac:dyDescent="0.25">
      <c r="A9" s="14"/>
      <c r="B9" s="15" t="s">
        <v>19</v>
      </c>
      <c r="C9" s="16" t="s">
        <v>20</v>
      </c>
      <c r="D9" s="16" t="s">
        <v>21</v>
      </c>
      <c r="E9" s="17">
        <v>6814</v>
      </c>
      <c r="F9" s="17">
        <v>20669587.600000001</v>
      </c>
      <c r="G9" s="18">
        <f t="shared" si="0"/>
        <v>1.1550082651250661E-3</v>
      </c>
      <c r="H9" s="19"/>
    </row>
    <row r="10" spans="1:8" x14ac:dyDescent="0.25">
      <c r="A10" s="14"/>
      <c r="B10" s="15" t="s">
        <v>22</v>
      </c>
      <c r="C10" s="16" t="s">
        <v>23</v>
      </c>
      <c r="D10" s="16" t="s">
        <v>24</v>
      </c>
      <c r="E10" s="17">
        <v>59000</v>
      </c>
      <c r="F10" s="17">
        <v>82670800</v>
      </c>
      <c r="G10" s="18">
        <f t="shared" si="0"/>
        <v>4.6196111471765071E-3</v>
      </c>
      <c r="H10" s="19"/>
    </row>
    <row r="11" spans="1:8" x14ac:dyDescent="0.25">
      <c r="A11" s="14"/>
      <c r="B11" s="15" t="s">
        <v>25</v>
      </c>
      <c r="C11" s="16" t="s">
        <v>26</v>
      </c>
      <c r="D11" s="16" t="s">
        <v>27</v>
      </c>
      <c r="E11" s="17">
        <v>348115</v>
      </c>
      <c r="F11" s="17">
        <v>525305535</v>
      </c>
      <c r="G11" s="18">
        <f t="shared" si="0"/>
        <v>2.9353862611218459E-2</v>
      </c>
      <c r="H11" s="19"/>
    </row>
    <row r="12" spans="1:8" x14ac:dyDescent="0.25">
      <c r="A12" s="14"/>
      <c r="B12" s="15" t="s">
        <v>28</v>
      </c>
      <c r="C12" s="16" t="s">
        <v>29</v>
      </c>
      <c r="D12" s="16" t="s">
        <v>30</v>
      </c>
      <c r="E12" s="17">
        <v>90000</v>
      </c>
      <c r="F12" s="17">
        <v>47610000</v>
      </c>
      <c r="G12" s="18">
        <f t="shared" si="0"/>
        <v>2.6604277050309602E-3</v>
      </c>
      <c r="H12" s="19"/>
    </row>
    <row r="13" spans="1:8" x14ac:dyDescent="0.25">
      <c r="A13" s="14"/>
      <c r="B13" s="15" t="s">
        <v>31</v>
      </c>
      <c r="C13" s="16" t="s">
        <v>32</v>
      </c>
      <c r="D13" s="16" t="s">
        <v>33</v>
      </c>
      <c r="E13" s="17">
        <v>136971</v>
      </c>
      <c r="F13" s="17">
        <v>498095041.5</v>
      </c>
      <c r="G13" s="18">
        <f t="shared" si="0"/>
        <v>2.7833351147766142E-2</v>
      </c>
      <c r="H13" s="19"/>
    </row>
    <row r="14" spans="1:8" x14ac:dyDescent="0.25">
      <c r="A14" s="14"/>
      <c r="B14" s="15" t="s">
        <v>34</v>
      </c>
      <c r="C14" s="16" t="s">
        <v>35</v>
      </c>
      <c r="D14" s="16" t="s">
        <v>36</v>
      </c>
      <c r="E14" s="17">
        <v>867000</v>
      </c>
      <c r="F14" s="17">
        <v>206233290</v>
      </c>
      <c r="G14" s="18">
        <f t="shared" si="0"/>
        <v>1.1524233531100284E-2</v>
      </c>
      <c r="H14" s="19"/>
    </row>
    <row r="15" spans="1:8" x14ac:dyDescent="0.25">
      <c r="A15" s="14"/>
      <c r="B15" s="15" t="s">
        <v>37</v>
      </c>
      <c r="C15" s="16" t="s">
        <v>38</v>
      </c>
      <c r="D15" s="16" t="s">
        <v>18</v>
      </c>
      <c r="E15" s="17">
        <v>516650</v>
      </c>
      <c r="F15" s="17">
        <v>170132845</v>
      </c>
      <c r="G15" s="18">
        <f t="shared" si="0"/>
        <v>9.5069551433257325E-3</v>
      </c>
      <c r="H15" s="19"/>
    </row>
    <row r="16" spans="1:8" x14ac:dyDescent="0.25">
      <c r="A16" s="14"/>
      <c r="B16" s="15" t="s">
        <v>39</v>
      </c>
      <c r="C16" s="16" t="s">
        <v>40</v>
      </c>
      <c r="D16" s="16" t="s">
        <v>41</v>
      </c>
      <c r="E16" s="17">
        <v>96617</v>
      </c>
      <c r="F16" s="17">
        <v>243590780.40000001</v>
      </c>
      <c r="G16" s="18">
        <f t="shared" si="0"/>
        <v>1.3611755111662942E-2</v>
      </c>
      <c r="H16" s="19"/>
    </row>
    <row r="17" spans="1:8" x14ac:dyDescent="0.25">
      <c r="A17" s="14"/>
      <c r="B17" s="15" t="s">
        <v>42</v>
      </c>
      <c r="C17" s="16" t="s">
        <v>43</v>
      </c>
      <c r="D17" s="16" t="s">
        <v>44</v>
      </c>
      <c r="E17" s="17">
        <v>218440</v>
      </c>
      <c r="F17" s="17">
        <v>149205442</v>
      </c>
      <c r="G17" s="18">
        <f t="shared" si="0"/>
        <v>8.3375402570508312E-3</v>
      </c>
      <c r="H17" s="19"/>
    </row>
    <row r="18" spans="1:8" x14ac:dyDescent="0.25">
      <c r="A18" s="14"/>
      <c r="B18" s="15" t="s">
        <v>45</v>
      </c>
      <c r="C18" s="16" t="s">
        <v>46</v>
      </c>
      <c r="D18" s="16" t="s">
        <v>36</v>
      </c>
      <c r="E18" s="17">
        <v>632563</v>
      </c>
      <c r="F18" s="17">
        <v>1276638646.5999999</v>
      </c>
      <c r="G18" s="18">
        <f t="shared" si="0"/>
        <v>7.1338055549839713E-2</v>
      </c>
      <c r="H18" s="19"/>
    </row>
    <row r="19" spans="1:8" x14ac:dyDescent="0.25">
      <c r="A19" s="14"/>
      <c r="B19" s="15" t="s">
        <v>47</v>
      </c>
      <c r="C19" s="16" t="s">
        <v>48</v>
      </c>
      <c r="D19" s="16" t="s">
        <v>49</v>
      </c>
      <c r="E19" s="17">
        <v>77805</v>
      </c>
      <c r="F19" s="17">
        <v>132789793.5</v>
      </c>
      <c r="G19" s="18">
        <f t="shared" si="0"/>
        <v>7.4202404027040566E-3</v>
      </c>
      <c r="H19" s="19"/>
    </row>
    <row r="20" spans="1:8" x14ac:dyDescent="0.25">
      <c r="A20" s="14"/>
      <c r="B20" s="15" t="s">
        <v>50</v>
      </c>
      <c r="C20" s="16" t="s">
        <v>51</v>
      </c>
      <c r="D20" s="16" t="s">
        <v>52</v>
      </c>
      <c r="E20" s="17">
        <v>45000</v>
      </c>
      <c r="F20" s="17">
        <v>123588000</v>
      </c>
      <c r="G20" s="18">
        <f t="shared" si="0"/>
        <v>6.9060478724924665E-3</v>
      </c>
      <c r="H20" s="19"/>
    </row>
    <row r="21" spans="1:8" x14ac:dyDescent="0.25">
      <c r="A21" s="14"/>
      <c r="B21" s="15" t="s">
        <v>53</v>
      </c>
      <c r="C21" s="16" t="s">
        <v>54</v>
      </c>
      <c r="D21" s="16" t="s">
        <v>49</v>
      </c>
      <c r="E21" s="17">
        <v>115690</v>
      </c>
      <c r="F21" s="17">
        <v>179851674</v>
      </c>
      <c r="G21" s="18">
        <f t="shared" si="0"/>
        <v>1.0050039409909608E-2</v>
      </c>
      <c r="H21" s="19"/>
    </row>
    <row r="22" spans="1:8" x14ac:dyDescent="0.25">
      <c r="A22" s="14"/>
      <c r="B22" s="15" t="s">
        <v>55</v>
      </c>
      <c r="C22" s="16" t="s">
        <v>56</v>
      </c>
      <c r="D22" s="16" t="s">
        <v>36</v>
      </c>
      <c r="E22" s="17">
        <v>626950</v>
      </c>
      <c r="F22" s="17">
        <v>499397022.5</v>
      </c>
      <c r="G22" s="18">
        <f t="shared" si="0"/>
        <v>2.7906105323859901E-2</v>
      </c>
      <c r="H22" s="19"/>
    </row>
    <row r="23" spans="1:8" x14ac:dyDescent="0.25">
      <c r="A23" s="14"/>
      <c r="B23" s="15" t="s">
        <v>57</v>
      </c>
      <c r="C23" s="16" t="s">
        <v>58</v>
      </c>
      <c r="D23" s="16" t="s">
        <v>59</v>
      </c>
      <c r="E23" s="17">
        <v>35540</v>
      </c>
      <c r="F23" s="17">
        <v>194350490</v>
      </c>
      <c r="G23" s="18">
        <f t="shared" si="0"/>
        <v>1.0860227432941454E-2</v>
      </c>
      <c r="H23" s="19"/>
    </row>
    <row r="24" spans="1:8" x14ac:dyDescent="0.25">
      <c r="A24" s="14"/>
      <c r="B24" s="15" t="s">
        <v>60</v>
      </c>
      <c r="C24" s="16" t="s">
        <v>61</v>
      </c>
      <c r="D24" s="16" t="s">
        <v>62</v>
      </c>
      <c r="E24" s="17">
        <v>18250</v>
      </c>
      <c r="F24" s="17">
        <v>82743675</v>
      </c>
      <c r="G24" s="18">
        <f t="shared" si="0"/>
        <v>4.6236833729484906E-3</v>
      </c>
      <c r="H24" s="19"/>
    </row>
    <row r="25" spans="1:8" x14ac:dyDescent="0.25">
      <c r="A25" s="14"/>
      <c r="B25" s="15" t="s">
        <v>63</v>
      </c>
      <c r="C25" s="16" t="s">
        <v>64</v>
      </c>
      <c r="D25" s="16" t="s">
        <v>27</v>
      </c>
      <c r="E25" s="17">
        <v>480000</v>
      </c>
      <c r="F25" s="17">
        <v>119184000</v>
      </c>
      <c r="G25" s="18">
        <f t="shared" si="0"/>
        <v>6.6599541188071829E-3</v>
      </c>
      <c r="H25" s="19"/>
    </row>
    <row r="26" spans="1:8" x14ac:dyDescent="0.25">
      <c r="A26" s="14"/>
      <c r="B26" s="15" t="s">
        <v>65</v>
      </c>
      <c r="C26" s="16" t="s">
        <v>66</v>
      </c>
      <c r="D26" s="16" t="s">
        <v>67</v>
      </c>
      <c r="E26" s="17">
        <v>300000</v>
      </c>
      <c r="F26" s="17">
        <v>177810000</v>
      </c>
      <c r="G26" s="18">
        <f t="shared" si="0"/>
        <v>9.9359514856449289E-3</v>
      </c>
      <c r="H26" s="19"/>
    </row>
    <row r="27" spans="1:8" x14ac:dyDescent="0.25">
      <c r="A27" s="14"/>
      <c r="B27" s="15" t="s">
        <v>68</v>
      </c>
      <c r="C27" s="16" t="s">
        <v>69</v>
      </c>
      <c r="D27" s="16" t="s">
        <v>70</v>
      </c>
      <c r="E27" s="17">
        <v>1212350</v>
      </c>
      <c r="F27" s="17">
        <v>191478559</v>
      </c>
      <c r="G27" s="18">
        <f t="shared" si="0"/>
        <v>1.0699745080508409E-2</v>
      </c>
      <c r="H27" s="19"/>
    </row>
    <row r="28" spans="1:8" x14ac:dyDescent="0.25">
      <c r="A28" s="14"/>
      <c r="B28" s="15" t="s">
        <v>71</v>
      </c>
      <c r="C28" s="16" t="s">
        <v>72</v>
      </c>
      <c r="D28" s="16" t="s">
        <v>49</v>
      </c>
      <c r="E28" s="17">
        <v>109825</v>
      </c>
      <c r="F28" s="17">
        <v>139510697.5</v>
      </c>
      <c r="G28" s="18">
        <f t="shared" si="0"/>
        <v>7.7958018226673715E-3</v>
      </c>
      <c r="H28" s="19"/>
    </row>
    <row r="29" spans="1:8" x14ac:dyDescent="0.25">
      <c r="A29" s="14"/>
      <c r="B29" s="15" t="s">
        <v>73</v>
      </c>
      <c r="C29" s="16" t="s">
        <v>74</v>
      </c>
      <c r="D29" s="16" t="s">
        <v>36</v>
      </c>
      <c r="E29" s="17">
        <v>708816</v>
      </c>
      <c r="F29" s="17">
        <v>1050040022.4</v>
      </c>
      <c r="G29" s="18">
        <f t="shared" si="0"/>
        <v>5.8675815311579296E-2</v>
      </c>
      <c r="H29" s="19"/>
    </row>
    <row r="30" spans="1:8" x14ac:dyDescent="0.25">
      <c r="A30" s="14"/>
      <c r="B30" s="15" t="s">
        <v>75</v>
      </c>
      <c r="C30" s="16" t="s">
        <v>76</v>
      </c>
      <c r="D30" s="16" t="s">
        <v>77</v>
      </c>
      <c r="E30" s="17">
        <v>51500</v>
      </c>
      <c r="F30" s="17">
        <v>83950150</v>
      </c>
      <c r="G30" s="18">
        <f t="shared" si="0"/>
        <v>4.6911007120668952E-3</v>
      </c>
      <c r="H30" s="19"/>
    </row>
    <row r="31" spans="1:8" x14ac:dyDescent="0.25">
      <c r="A31" s="14"/>
      <c r="B31" s="15" t="s">
        <v>78</v>
      </c>
      <c r="C31" s="16" t="s">
        <v>79</v>
      </c>
      <c r="D31" s="16" t="s">
        <v>80</v>
      </c>
      <c r="E31" s="17">
        <v>61598</v>
      </c>
      <c r="F31" s="17">
        <v>197304553.80000001</v>
      </c>
      <c r="G31" s="18">
        <f t="shared" si="0"/>
        <v>1.1025299333297453E-2</v>
      </c>
      <c r="H31" s="19"/>
    </row>
    <row r="32" spans="1:8" x14ac:dyDescent="0.25">
      <c r="A32" s="14"/>
      <c r="B32" s="15" t="s">
        <v>81</v>
      </c>
      <c r="C32" s="16" t="s">
        <v>82</v>
      </c>
      <c r="D32" s="16" t="s">
        <v>83</v>
      </c>
      <c r="E32" s="17">
        <v>85850</v>
      </c>
      <c r="F32" s="17">
        <v>123898720</v>
      </c>
      <c r="G32" s="18">
        <f t="shared" si="0"/>
        <v>6.9234107814718244E-3</v>
      </c>
      <c r="H32" s="19"/>
    </row>
    <row r="33" spans="1:8" x14ac:dyDescent="0.25">
      <c r="A33" s="14"/>
      <c r="B33" s="15" t="s">
        <v>84</v>
      </c>
      <c r="C33" s="16" t="s">
        <v>85</v>
      </c>
      <c r="D33" s="16" t="s">
        <v>15</v>
      </c>
      <c r="E33" s="17">
        <v>478934</v>
      </c>
      <c r="F33" s="17">
        <v>173853042</v>
      </c>
      <c r="G33" s="18">
        <f t="shared" si="0"/>
        <v>9.714838259624263E-3</v>
      </c>
      <c r="H33" s="19"/>
    </row>
    <row r="34" spans="1:8" x14ac:dyDescent="0.25">
      <c r="A34" s="14"/>
      <c r="B34" s="15" t="s">
        <v>86</v>
      </c>
      <c r="C34" s="16" t="s">
        <v>87</v>
      </c>
      <c r="D34" s="16" t="s">
        <v>88</v>
      </c>
      <c r="E34" s="17">
        <v>81810</v>
      </c>
      <c r="F34" s="17">
        <v>150587667</v>
      </c>
      <c r="G34" s="18">
        <f t="shared" si="0"/>
        <v>8.4147784356810862E-3</v>
      </c>
      <c r="H34" s="19"/>
    </row>
    <row r="35" spans="1:8" x14ac:dyDescent="0.25">
      <c r="A35" s="14"/>
      <c r="B35" s="15" t="s">
        <v>89</v>
      </c>
      <c r="C35" s="16" t="s">
        <v>90</v>
      </c>
      <c r="D35" s="16" t="s">
        <v>91</v>
      </c>
      <c r="E35" s="17">
        <v>1029500</v>
      </c>
      <c r="F35" s="17">
        <v>182921560</v>
      </c>
      <c r="G35" s="18">
        <f t="shared" si="0"/>
        <v>1.0221583408348733E-2</v>
      </c>
      <c r="H35" s="19"/>
    </row>
    <row r="36" spans="1:8" x14ac:dyDescent="0.25">
      <c r="A36" s="14"/>
      <c r="B36" s="15" t="s">
        <v>92</v>
      </c>
      <c r="C36" s="16" t="s">
        <v>93</v>
      </c>
      <c r="D36" s="16" t="s">
        <v>83</v>
      </c>
      <c r="E36" s="17">
        <v>200000</v>
      </c>
      <c r="F36" s="17">
        <v>81990000</v>
      </c>
      <c r="G36" s="18">
        <f t="shared" si="0"/>
        <v>4.5815683162253405E-3</v>
      </c>
      <c r="H36" s="19"/>
    </row>
    <row r="37" spans="1:8" x14ac:dyDescent="0.25">
      <c r="A37" s="14"/>
      <c r="B37" s="15" t="s">
        <v>94</v>
      </c>
      <c r="C37" s="16" t="s">
        <v>95</v>
      </c>
      <c r="D37" s="16" t="s">
        <v>96</v>
      </c>
      <c r="E37" s="17">
        <v>878220</v>
      </c>
      <c r="F37" s="17">
        <v>361782729</v>
      </c>
      <c r="G37" s="18">
        <f t="shared" si="0"/>
        <v>2.0216273796120728E-2</v>
      </c>
      <c r="H37" s="19"/>
    </row>
    <row r="38" spans="1:8" x14ac:dyDescent="0.25">
      <c r="A38" s="14"/>
      <c r="B38" s="15" t="s">
        <v>97</v>
      </c>
      <c r="C38" s="16" t="s">
        <v>98</v>
      </c>
      <c r="D38" s="16" t="s">
        <v>99</v>
      </c>
      <c r="E38" s="17">
        <v>173050</v>
      </c>
      <c r="F38" s="17">
        <v>115242647.5</v>
      </c>
      <c r="G38" s="18">
        <f t="shared" si="0"/>
        <v>6.4397129218676111E-3</v>
      </c>
      <c r="H38" s="19"/>
    </row>
    <row r="39" spans="1:8" x14ac:dyDescent="0.25">
      <c r="A39" s="14"/>
      <c r="B39" s="15" t="s">
        <v>100</v>
      </c>
      <c r="C39" s="16" t="s">
        <v>101</v>
      </c>
      <c r="D39" s="16" t="s">
        <v>36</v>
      </c>
      <c r="E39" s="17">
        <v>500000</v>
      </c>
      <c r="F39" s="17">
        <v>101215000</v>
      </c>
      <c r="G39" s="18">
        <f t="shared" si="0"/>
        <v>5.655853605643954E-3</v>
      </c>
      <c r="H39" s="19"/>
    </row>
    <row r="40" spans="1:8" x14ac:dyDescent="0.25">
      <c r="A40" s="14"/>
      <c r="B40" s="15" t="s">
        <v>102</v>
      </c>
      <c r="C40" s="16" t="s">
        <v>103</v>
      </c>
      <c r="D40" s="16" t="s">
        <v>104</v>
      </c>
      <c r="E40" s="17">
        <v>49000</v>
      </c>
      <c r="F40" s="17">
        <v>73529400</v>
      </c>
      <c r="G40" s="18">
        <f t="shared" si="0"/>
        <v>4.1087933815228631E-3</v>
      </c>
      <c r="H40" s="19"/>
    </row>
    <row r="41" spans="1:8" outlineLevel="1" x14ac:dyDescent="0.25">
      <c r="A41" s="14"/>
      <c r="B41" s="15" t="s">
        <v>105</v>
      </c>
      <c r="C41" s="16" t="s">
        <v>106</v>
      </c>
      <c r="D41" s="16" t="s">
        <v>107</v>
      </c>
      <c r="E41" s="17">
        <v>24620</v>
      </c>
      <c r="F41" s="17">
        <v>26422184</v>
      </c>
      <c r="G41" s="18">
        <f t="shared" si="0"/>
        <v>1.4764610447600454E-3</v>
      </c>
      <c r="H41" s="20"/>
    </row>
    <row r="42" spans="1:8" outlineLevel="1" x14ac:dyDescent="0.25">
      <c r="A42" s="14"/>
      <c r="B42" s="15" t="s">
        <v>108</v>
      </c>
      <c r="C42" s="16" t="s">
        <v>109</v>
      </c>
      <c r="D42" s="16" t="s">
        <v>110</v>
      </c>
      <c r="E42" s="17">
        <v>251250</v>
      </c>
      <c r="F42" s="17">
        <v>131303250</v>
      </c>
      <c r="G42" s="18">
        <f t="shared" si="0"/>
        <v>7.3371729481328807E-3</v>
      </c>
      <c r="H42" s="20"/>
    </row>
    <row r="43" spans="1:8" outlineLevel="1" x14ac:dyDescent="0.25">
      <c r="A43" s="14"/>
      <c r="B43" s="15" t="s">
        <v>111</v>
      </c>
      <c r="C43" s="16" t="s">
        <v>112</v>
      </c>
      <c r="D43" s="16" t="s">
        <v>113</v>
      </c>
      <c r="E43" s="17">
        <v>217500</v>
      </c>
      <c r="F43" s="17">
        <v>92578875</v>
      </c>
      <c r="G43" s="18">
        <f t="shared" si="0"/>
        <v>5.1732704043393855E-3</v>
      </c>
      <c r="H43" s="20"/>
    </row>
    <row r="44" spans="1:8" outlineLevel="1" x14ac:dyDescent="0.25">
      <c r="A44" s="14"/>
      <c r="B44" s="15" t="s">
        <v>114</v>
      </c>
      <c r="C44" s="16" t="s">
        <v>115</v>
      </c>
      <c r="D44" s="16" t="s">
        <v>116</v>
      </c>
      <c r="E44" s="17">
        <v>293000</v>
      </c>
      <c r="F44" s="17">
        <v>70613000</v>
      </c>
      <c r="G44" s="18">
        <f t="shared" si="0"/>
        <v>3.9458261192050247E-3</v>
      </c>
      <c r="H44" s="20"/>
    </row>
    <row r="45" spans="1:8" outlineLevel="1" x14ac:dyDescent="0.25">
      <c r="A45" s="14"/>
      <c r="B45" s="15" t="s">
        <v>117</v>
      </c>
      <c r="C45" s="16" t="s">
        <v>118</v>
      </c>
      <c r="D45" s="16" t="s">
        <v>27</v>
      </c>
      <c r="E45" s="17">
        <v>20850</v>
      </c>
      <c r="F45" s="17">
        <v>106460100</v>
      </c>
      <c r="G45" s="18">
        <f t="shared" si="0"/>
        <v>5.9489476899887957E-3</v>
      </c>
      <c r="H45" s="20"/>
    </row>
    <row r="46" spans="1:8" outlineLevel="1" x14ac:dyDescent="0.25">
      <c r="A46" s="14"/>
      <c r="B46" s="15" t="s">
        <v>119</v>
      </c>
      <c r="C46" s="16" t="s">
        <v>120</v>
      </c>
      <c r="D46" s="16" t="s">
        <v>121</v>
      </c>
      <c r="E46" s="17">
        <v>34985</v>
      </c>
      <c r="F46" s="17">
        <v>201898435</v>
      </c>
      <c r="G46" s="18">
        <f t="shared" si="0"/>
        <v>1.1282003572282977E-2</v>
      </c>
      <c r="H46" s="20"/>
    </row>
    <row r="47" spans="1:8" outlineLevel="1" x14ac:dyDescent="0.25">
      <c r="A47" s="14"/>
      <c r="B47" s="15" t="s">
        <v>122</v>
      </c>
      <c r="C47" s="16" t="s">
        <v>123</v>
      </c>
      <c r="D47" s="16" t="s">
        <v>36</v>
      </c>
      <c r="E47" s="17">
        <v>124737</v>
      </c>
      <c r="F47" s="17">
        <v>246804628.19999999</v>
      </c>
      <c r="G47" s="18">
        <f t="shared" si="0"/>
        <v>1.3791343637747226E-2</v>
      </c>
      <c r="H47" s="20"/>
    </row>
    <row r="48" spans="1:8" outlineLevel="1" x14ac:dyDescent="0.25">
      <c r="A48" s="14"/>
      <c r="B48" s="15" t="s">
        <v>124</v>
      </c>
      <c r="C48" s="16" t="s">
        <v>125</v>
      </c>
      <c r="D48" s="16" t="s">
        <v>36</v>
      </c>
      <c r="E48" s="17">
        <v>297110</v>
      </c>
      <c r="F48" s="17">
        <v>317432324</v>
      </c>
      <c r="G48" s="18">
        <f t="shared" si="0"/>
        <v>1.7737990952362198E-2</v>
      </c>
      <c r="H48" s="20"/>
    </row>
    <row r="49" spans="1:8" outlineLevel="1" x14ac:dyDescent="0.25">
      <c r="A49" s="14"/>
      <c r="B49" s="15" t="s">
        <v>126</v>
      </c>
      <c r="C49" s="16" t="s">
        <v>127</v>
      </c>
      <c r="D49" s="16" t="s">
        <v>128</v>
      </c>
      <c r="E49" s="17">
        <v>44170</v>
      </c>
      <c r="F49" s="17">
        <v>99280909</v>
      </c>
      <c r="G49" s="18">
        <f t="shared" si="0"/>
        <v>5.5477773762709019E-3</v>
      </c>
      <c r="H49" s="20"/>
    </row>
    <row r="50" spans="1:8" outlineLevel="1" x14ac:dyDescent="0.25">
      <c r="A50" s="14"/>
      <c r="B50" s="15" t="s">
        <v>129</v>
      </c>
      <c r="C50" s="16" t="s">
        <v>130</v>
      </c>
      <c r="D50" s="16" t="s">
        <v>131</v>
      </c>
      <c r="E50" s="17">
        <v>203500</v>
      </c>
      <c r="F50" s="17">
        <v>80942125</v>
      </c>
      <c r="G50" s="18">
        <f t="shared" si="0"/>
        <v>4.5230134814971462E-3</v>
      </c>
      <c r="H50" s="20"/>
    </row>
    <row r="51" spans="1:8" outlineLevel="1" x14ac:dyDescent="0.25">
      <c r="A51" s="14"/>
      <c r="B51" s="15" t="s">
        <v>132</v>
      </c>
      <c r="C51" s="16" t="s">
        <v>133</v>
      </c>
      <c r="D51" s="16" t="s">
        <v>134</v>
      </c>
      <c r="E51" s="17">
        <v>995000</v>
      </c>
      <c r="F51" s="17">
        <v>237257750</v>
      </c>
      <c r="G51" s="18">
        <f t="shared" si="0"/>
        <v>1.3257867912902947E-2</v>
      </c>
      <c r="H51" s="20"/>
    </row>
    <row r="52" spans="1:8" outlineLevel="1" x14ac:dyDescent="0.25">
      <c r="A52" s="14"/>
      <c r="B52" s="15" t="s">
        <v>135</v>
      </c>
      <c r="C52" s="16" t="s">
        <v>136</v>
      </c>
      <c r="D52" s="16" t="s">
        <v>137</v>
      </c>
      <c r="E52" s="17">
        <v>807200</v>
      </c>
      <c r="F52" s="17">
        <v>309238320</v>
      </c>
      <c r="G52" s="18">
        <f t="shared" si="0"/>
        <v>1.7280113295215914E-2</v>
      </c>
      <c r="H52" s="20"/>
    </row>
    <row r="53" spans="1:8" outlineLevel="1" x14ac:dyDescent="0.25">
      <c r="A53" s="14"/>
      <c r="B53" s="15" t="s">
        <v>138</v>
      </c>
      <c r="C53" s="16" t="s">
        <v>139</v>
      </c>
      <c r="D53" s="16" t="s">
        <v>140</v>
      </c>
      <c r="E53" s="17">
        <v>74500</v>
      </c>
      <c r="F53" s="17">
        <v>58426625</v>
      </c>
      <c r="G53" s="18">
        <f t="shared" si="0"/>
        <v>3.2648563718011875E-3</v>
      </c>
      <c r="H53" s="20"/>
    </row>
    <row r="54" spans="1:8" outlineLevel="1" x14ac:dyDescent="0.25">
      <c r="A54" s="14"/>
      <c r="B54" s="15" t="s">
        <v>141</v>
      </c>
      <c r="C54" s="16" t="s">
        <v>142</v>
      </c>
      <c r="D54" s="16" t="s">
        <v>143</v>
      </c>
      <c r="E54" s="17">
        <v>52815</v>
      </c>
      <c r="F54" s="17">
        <v>176787649.5</v>
      </c>
      <c r="G54" s="18">
        <f t="shared" si="0"/>
        <v>9.8788229497396088E-3</v>
      </c>
      <c r="H54" s="20"/>
    </row>
    <row r="55" spans="1:8" outlineLevel="1" x14ac:dyDescent="0.25">
      <c r="A55" s="14"/>
      <c r="B55" s="15" t="s">
        <v>144</v>
      </c>
      <c r="C55" s="16" t="s">
        <v>145</v>
      </c>
      <c r="D55" s="16" t="s">
        <v>83</v>
      </c>
      <c r="E55" s="17">
        <v>240200</v>
      </c>
      <c r="F55" s="17">
        <v>211664240</v>
      </c>
      <c r="G55" s="18">
        <f t="shared" si="0"/>
        <v>1.1827712838906162E-2</v>
      </c>
      <c r="H55" s="20"/>
    </row>
    <row r="56" spans="1:8" outlineLevel="1" x14ac:dyDescent="0.25">
      <c r="A56" s="14"/>
      <c r="B56" s="15" t="s">
        <v>146</v>
      </c>
      <c r="C56" s="16" t="s">
        <v>147</v>
      </c>
      <c r="D56" s="16" t="s">
        <v>148</v>
      </c>
      <c r="E56" s="17">
        <v>4014</v>
      </c>
      <c r="F56" s="17">
        <v>162105390</v>
      </c>
      <c r="G56" s="18">
        <f t="shared" si="0"/>
        <v>9.0583841775015508E-3</v>
      </c>
      <c r="H56" s="20"/>
    </row>
    <row r="57" spans="1:8" outlineLevel="1" x14ac:dyDescent="0.25">
      <c r="A57" s="14"/>
      <c r="B57" s="15" t="s">
        <v>149</v>
      </c>
      <c r="C57" s="16" t="s">
        <v>150</v>
      </c>
      <c r="D57" s="16" t="s">
        <v>49</v>
      </c>
      <c r="E57" s="17">
        <v>92131</v>
      </c>
      <c r="F57" s="17">
        <v>177729912.09999999</v>
      </c>
      <c r="G57" s="18">
        <f t="shared" si="0"/>
        <v>9.9314762059138275E-3</v>
      </c>
      <c r="H57" s="20"/>
    </row>
    <row r="58" spans="1:8" outlineLevel="1" x14ac:dyDescent="0.25">
      <c r="A58" s="14"/>
      <c r="B58" s="15" t="s">
        <v>151</v>
      </c>
      <c r="C58" s="16" t="s">
        <v>152</v>
      </c>
      <c r="D58" s="16" t="s">
        <v>153</v>
      </c>
      <c r="E58" s="17">
        <v>36000</v>
      </c>
      <c r="F58" s="17">
        <v>100447200</v>
      </c>
      <c r="G58" s="18">
        <f t="shared" si="0"/>
        <v>5.6129492495859247E-3</v>
      </c>
      <c r="H58" s="20"/>
    </row>
    <row r="59" spans="1:8" outlineLevel="1" x14ac:dyDescent="0.25">
      <c r="A59" s="14"/>
      <c r="B59" s="15" t="s">
        <v>154</v>
      </c>
      <c r="C59" s="16" t="s">
        <v>155</v>
      </c>
      <c r="D59" s="16" t="s">
        <v>156</v>
      </c>
      <c r="E59" s="17">
        <v>2342</v>
      </c>
      <c r="F59" s="17">
        <v>80576510</v>
      </c>
      <c r="G59" s="18">
        <f t="shared" si="0"/>
        <v>4.5025830619345565E-3</v>
      </c>
      <c r="H59" s="20"/>
    </row>
    <row r="60" spans="1:8" outlineLevel="1" x14ac:dyDescent="0.25">
      <c r="A60" s="14"/>
      <c r="B60" s="15" t="s">
        <v>157</v>
      </c>
      <c r="C60" s="16" t="s">
        <v>158</v>
      </c>
      <c r="D60" s="16" t="s">
        <v>83</v>
      </c>
      <c r="E60" s="17">
        <v>800000</v>
      </c>
      <c r="F60" s="17">
        <v>91096000</v>
      </c>
      <c r="G60" s="18">
        <f t="shared" si="0"/>
        <v>5.0904079440768826E-3</v>
      </c>
      <c r="H60" s="20"/>
    </row>
    <row r="61" spans="1:8" outlineLevel="1" x14ac:dyDescent="0.25">
      <c r="A61" s="14"/>
      <c r="B61" s="15" t="s">
        <v>159</v>
      </c>
      <c r="C61" s="16" t="s">
        <v>160</v>
      </c>
      <c r="D61" s="16" t="s">
        <v>15</v>
      </c>
      <c r="E61" s="17">
        <v>291482</v>
      </c>
      <c r="F61" s="17">
        <v>557983992.60000002</v>
      </c>
      <c r="G61" s="18">
        <f t="shared" si="0"/>
        <v>3.1179921715539391E-2</v>
      </c>
      <c r="H61" s="20"/>
    </row>
    <row r="62" spans="1:8" outlineLevel="1" x14ac:dyDescent="0.25">
      <c r="A62" s="14"/>
      <c r="B62" s="15" t="s">
        <v>161</v>
      </c>
      <c r="C62" s="16" t="s">
        <v>162</v>
      </c>
      <c r="D62" s="16" t="s">
        <v>163</v>
      </c>
      <c r="E62" s="17">
        <v>80000</v>
      </c>
      <c r="F62" s="17">
        <v>83312000</v>
      </c>
      <c r="G62" s="18">
        <f t="shared" si="0"/>
        <v>4.6554411460100684E-3</v>
      </c>
      <c r="H62" s="20"/>
    </row>
    <row r="63" spans="1:8" outlineLevel="1" x14ac:dyDescent="0.25">
      <c r="A63" s="14"/>
      <c r="B63" s="15" t="s">
        <v>164</v>
      </c>
      <c r="C63" s="16" t="s">
        <v>165</v>
      </c>
      <c r="D63" s="16" t="s">
        <v>166</v>
      </c>
      <c r="E63" s="17">
        <v>11000</v>
      </c>
      <c r="F63" s="17">
        <v>82478000</v>
      </c>
      <c r="G63" s="18">
        <f t="shared" si="0"/>
        <v>4.6088375605029099E-3</v>
      </c>
      <c r="H63" s="20"/>
    </row>
    <row r="64" spans="1:8" outlineLevel="1" x14ac:dyDescent="0.25">
      <c r="A64" s="14"/>
      <c r="B64" s="15" t="s">
        <v>167</v>
      </c>
      <c r="C64" s="16" t="s">
        <v>168</v>
      </c>
      <c r="D64" s="16" t="s">
        <v>169</v>
      </c>
      <c r="E64" s="17">
        <v>95625</v>
      </c>
      <c r="F64" s="17">
        <v>290394000</v>
      </c>
      <c r="G64" s="18">
        <f t="shared" si="0"/>
        <v>1.6227100251517763E-2</v>
      </c>
      <c r="H64" s="20"/>
    </row>
    <row r="65" spans="1:8" outlineLevel="1" x14ac:dyDescent="0.25">
      <c r="A65" s="14"/>
      <c r="B65" s="15" t="s">
        <v>170</v>
      </c>
      <c r="C65" s="16" t="s">
        <v>171</v>
      </c>
      <c r="D65" s="16" t="s">
        <v>36</v>
      </c>
      <c r="E65" s="17">
        <v>2417500</v>
      </c>
      <c r="F65" s="17">
        <v>259276875</v>
      </c>
      <c r="G65" s="18">
        <f t="shared" si="0"/>
        <v>1.4488287786680301E-2</v>
      </c>
      <c r="H65" s="20"/>
    </row>
    <row r="66" spans="1:8" outlineLevel="1" x14ac:dyDescent="0.25">
      <c r="A66" s="14"/>
      <c r="B66" s="15" t="s">
        <v>172</v>
      </c>
      <c r="C66" s="16" t="s">
        <v>173</v>
      </c>
      <c r="D66" s="16" t="s">
        <v>67</v>
      </c>
      <c r="E66" s="17">
        <v>24550</v>
      </c>
      <c r="F66" s="17">
        <v>300712950</v>
      </c>
      <c r="G66" s="18">
        <f t="shared" si="0"/>
        <v>1.6803719038890778E-2</v>
      </c>
      <c r="H66" s="20"/>
    </row>
    <row r="67" spans="1:8" outlineLevel="1" x14ac:dyDescent="0.25">
      <c r="A67" s="14"/>
      <c r="B67" s="15" t="s">
        <v>174</v>
      </c>
      <c r="C67" s="16" t="s">
        <v>175</v>
      </c>
      <c r="D67" s="16" t="s">
        <v>36</v>
      </c>
      <c r="E67" s="17">
        <v>1471102</v>
      </c>
      <c r="F67" s="17">
        <v>53562823.82</v>
      </c>
      <c r="G67" s="18">
        <f t="shared" si="0"/>
        <v>2.9930691125902176E-3</v>
      </c>
      <c r="H67" s="20"/>
    </row>
    <row r="68" spans="1:8" outlineLevel="1" x14ac:dyDescent="0.25">
      <c r="A68" s="14"/>
      <c r="B68" s="15" t="s">
        <v>176</v>
      </c>
      <c r="C68" s="16" t="s">
        <v>177</v>
      </c>
      <c r="D68" s="16" t="s">
        <v>59</v>
      </c>
      <c r="E68" s="17">
        <v>27350</v>
      </c>
      <c r="F68" s="17">
        <v>76629230</v>
      </c>
      <c r="G68" s="18">
        <f t="shared" si="0"/>
        <v>4.2820106386723296E-3</v>
      </c>
      <c r="H68" s="20"/>
    </row>
    <row r="69" spans="1:8" outlineLevel="1" x14ac:dyDescent="0.25">
      <c r="A69" s="14"/>
      <c r="B69" s="15" t="s">
        <v>178</v>
      </c>
      <c r="C69" s="16" t="s">
        <v>179</v>
      </c>
      <c r="D69" s="16" t="s">
        <v>36</v>
      </c>
      <c r="E69" s="17">
        <v>274500</v>
      </c>
      <c r="F69" s="17">
        <v>170656650</v>
      </c>
      <c r="G69" s="18">
        <f t="shared" si="0"/>
        <v>9.5362251566429718E-3</v>
      </c>
      <c r="H69" s="20"/>
    </row>
    <row r="70" spans="1:8" outlineLevel="1" x14ac:dyDescent="0.25">
      <c r="A70" s="14"/>
      <c r="B70" s="15" t="s">
        <v>180</v>
      </c>
      <c r="C70" s="16" t="s">
        <v>181</v>
      </c>
      <c r="D70" s="16" t="s">
        <v>182</v>
      </c>
      <c r="E70" s="17">
        <v>13511</v>
      </c>
      <c r="F70" s="17">
        <v>170346688</v>
      </c>
      <c r="G70" s="18">
        <f t="shared" si="0"/>
        <v>9.5189046043996015E-3</v>
      </c>
      <c r="H70" s="20"/>
    </row>
    <row r="71" spans="1:8" outlineLevel="1" x14ac:dyDescent="0.25">
      <c r="A71" s="14"/>
      <c r="B71" s="15" t="s">
        <v>183</v>
      </c>
      <c r="C71" s="16" t="s">
        <v>184</v>
      </c>
      <c r="D71" s="16" t="s">
        <v>185</v>
      </c>
      <c r="E71" s="17">
        <v>30000</v>
      </c>
      <c r="F71" s="17">
        <v>127527000</v>
      </c>
      <c r="G71" s="18">
        <f t="shared" ref="G71:G90" si="1">+F71/$F$109</f>
        <v>7.1261576126755571E-3</v>
      </c>
      <c r="H71" s="20"/>
    </row>
    <row r="72" spans="1:8" x14ac:dyDescent="0.25">
      <c r="A72" s="14"/>
      <c r="B72" s="15" t="s">
        <v>186</v>
      </c>
      <c r="C72" s="16" t="s">
        <v>187</v>
      </c>
      <c r="D72" s="16" t="s">
        <v>188</v>
      </c>
      <c r="E72" s="17">
        <v>250000</v>
      </c>
      <c r="F72" s="17">
        <v>175950000</v>
      </c>
      <c r="G72" s="18">
        <f t="shared" si="1"/>
        <v>9.8320154316361586E-3</v>
      </c>
      <c r="H72" s="20"/>
    </row>
    <row r="73" spans="1:8" x14ac:dyDescent="0.25">
      <c r="A73" s="14"/>
      <c r="B73" s="15" t="s">
        <v>189</v>
      </c>
      <c r="C73" s="16" t="s">
        <v>190</v>
      </c>
      <c r="D73" s="16" t="s">
        <v>191</v>
      </c>
      <c r="E73" s="17">
        <v>70000</v>
      </c>
      <c r="F73" s="17">
        <v>179704000</v>
      </c>
      <c r="G73" s="18">
        <f t="shared" si="1"/>
        <v>1.0041787446017301E-2</v>
      </c>
      <c r="H73" s="20"/>
    </row>
    <row r="74" spans="1:8" x14ac:dyDescent="0.25">
      <c r="A74" s="14"/>
      <c r="B74" s="15" t="s">
        <v>192</v>
      </c>
      <c r="C74" s="16" t="s">
        <v>193</v>
      </c>
      <c r="D74" s="16" t="s">
        <v>194</v>
      </c>
      <c r="E74" s="17">
        <v>30000</v>
      </c>
      <c r="F74" s="17">
        <v>91224000</v>
      </c>
      <c r="G74" s="18">
        <f t="shared" si="1"/>
        <v>5.0975605327398515E-3</v>
      </c>
      <c r="H74" s="20"/>
    </row>
    <row r="75" spans="1:8" x14ac:dyDescent="0.25">
      <c r="A75" s="14"/>
      <c r="B75" s="15" t="s">
        <v>195</v>
      </c>
      <c r="C75" s="16" t="s">
        <v>196</v>
      </c>
      <c r="D75" s="16" t="s">
        <v>197</v>
      </c>
      <c r="E75" s="17">
        <v>49250</v>
      </c>
      <c r="F75" s="17">
        <v>68570775</v>
      </c>
      <c r="G75" s="18">
        <f t="shared" si="1"/>
        <v>3.8317074052813347E-3</v>
      </c>
      <c r="H75" s="20"/>
    </row>
    <row r="76" spans="1:8" x14ac:dyDescent="0.25">
      <c r="A76" s="14"/>
      <c r="B76" s="15" t="s">
        <v>198</v>
      </c>
      <c r="C76" s="16" t="s">
        <v>199</v>
      </c>
      <c r="D76" s="16" t="s">
        <v>169</v>
      </c>
      <c r="E76" s="17">
        <v>121900</v>
      </c>
      <c r="F76" s="17">
        <v>178425030</v>
      </c>
      <c r="G76" s="18">
        <f t="shared" si="1"/>
        <v>9.9703191153745069E-3</v>
      </c>
      <c r="H76" s="20"/>
    </row>
    <row r="77" spans="1:8" x14ac:dyDescent="0.25">
      <c r="A77" s="14"/>
      <c r="B77" s="15" t="s">
        <v>200</v>
      </c>
      <c r="C77" s="16" t="s">
        <v>201</v>
      </c>
      <c r="D77" s="16" t="s">
        <v>49</v>
      </c>
      <c r="E77" s="17">
        <v>22750</v>
      </c>
      <c r="F77" s="17">
        <v>85128225</v>
      </c>
      <c r="G77" s="18">
        <f t="shared" si="1"/>
        <v>4.7569310705757031E-3</v>
      </c>
      <c r="H77" s="20"/>
    </row>
    <row r="78" spans="1:8" x14ac:dyDescent="0.25">
      <c r="B78" s="15" t="s">
        <v>202</v>
      </c>
      <c r="C78" s="16" t="s">
        <v>203</v>
      </c>
      <c r="D78" s="16" t="s">
        <v>36</v>
      </c>
      <c r="E78" s="17">
        <v>2130190</v>
      </c>
      <c r="F78" s="17">
        <v>63458360.100000001</v>
      </c>
      <c r="G78" s="18">
        <f t="shared" si="1"/>
        <v>3.5460277111084072E-3</v>
      </c>
      <c r="H78" s="20"/>
    </row>
    <row r="79" spans="1:8" x14ac:dyDescent="0.25">
      <c r="B79" s="15" t="s">
        <v>204</v>
      </c>
      <c r="C79" s="16" t="s">
        <v>205</v>
      </c>
      <c r="D79" s="16" t="s">
        <v>83</v>
      </c>
      <c r="E79" s="17">
        <v>382000</v>
      </c>
      <c r="F79" s="17">
        <v>240984700</v>
      </c>
      <c r="G79" s="18">
        <f t="shared" si="1"/>
        <v>1.3466128384133049E-2</v>
      </c>
      <c r="H79" s="20"/>
    </row>
    <row r="80" spans="1:8" x14ac:dyDescent="0.25">
      <c r="B80" s="15" t="s">
        <v>206</v>
      </c>
      <c r="C80" s="16" t="s">
        <v>207</v>
      </c>
      <c r="D80" s="16" t="s">
        <v>131</v>
      </c>
      <c r="E80" s="17">
        <v>934550</v>
      </c>
      <c r="F80" s="17">
        <v>312373337.5</v>
      </c>
      <c r="G80" s="18">
        <f t="shared" si="1"/>
        <v>1.7455296815752714E-2</v>
      </c>
      <c r="H80" s="20"/>
    </row>
    <row r="81" spans="1:8" x14ac:dyDescent="0.25">
      <c r="B81" s="15" t="s">
        <v>208</v>
      </c>
      <c r="C81" s="16" t="s">
        <v>209</v>
      </c>
      <c r="D81" s="16" t="s">
        <v>210</v>
      </c>
      <c r="E81" s="17">
        <v>1049260</v>
      </c>
      <c r="F81" s="17">
        <v>305334660</v>
      </c>
      <c r="G81" s="18">
        <f t="shared" si="1"/>
        <v>1.706197834005899E-2</v>
      </c>
      <c r="H81" s="20"/>
    </row>
    <row r="82" spans="1:8" x14ac:dyDescent="0.25">
      <c r="A82" s="21"/>
      <c r="B82" s="15" t="s">
        <v>211</v>
      </c>
      <c r="C82" s="16" t="s">
        <v>212</v>
      </c>
      <c r="D82" s="16" t="s">
        <v>213</v>
      </c>
      <c r="E82" s="17">
        <v>385500</v>
      </c>
      <c r="F82" s="17">
        <v>118656900</v>
      </c>
      <c r="G82" s="18">
        <f t="shared" si="1"/>
        <v>6.6304999822114716E-3</v>
      </c>
      <c r="H82" s="20"/>
    </row>
    <row r="83" spans="1:8" x14ac:dyDescent="0.25">
      <c r="B83" s="15" t="s">
        <v>214</v>
      </c>
      <c r="C83" s="16" t="s">
        <v>215</v>
      </c>
      <c r="D83" s="16" t="s">
        <v>88</v>
      </c>
      <c r="E83" s="17">
        <v>274175</v>
      </c>
      <c r="F83" s="17">
        <v>207139212.5</v>
      </c>
      <c r="G83" s="18">
        <f t="shared" si="1"/>
        <v>1.1574856117061445E-2</v>
      </c>
      <c r="H83" s="20"/>
    </row>
    <row r="84" spans="1:8" x14ac:dyDescent="0.25">
      <c r="B84" s="15" t="s">
        <v>216</v>
      </c>
      <c r="C84" s="16" t="s">
        <v>217</v>
      </c>
      <c r="D84" s="16" t="s">
        <v>218</v>
      </c>
      <c r="E84" s="17">
        <v>17264</v>
      </c>
      <c r="F84" s="17">
        <v>86630752</v>
      </c>
      <c r="G84" s="18">
        <f t="shared" si="1"/>
        <v>4.8408916767163678E-3</v>
      </c>
      <c r="H84" s="20"/>
    </row>
    <row r="85" spans="1:8" x14ac:dyDescent="0.25">
      <c r="B85" s="15" t="s">
        <v>219</v>
      </c>
      <c r="C85" s="16" t="s">
        <v>220</v>
      </c>
      <c r="D85" s="16" t="s">
        <v>221</v>
      </c>
      <c r="E85" s="17">
        <v>77850</v>
      </c>
      <c r="F85" s="17">
        <v>104334570</v>
      </c>
      <c r="G85" s="18">
        <f t="shared" si="1"/>
        <v>5.8301739260762887E-3</v>
      </c>
      <c r="H85" s="20"/>
    </row>
    <row r="86" spans="1:8" x14ac:dyDescent="0.25">
      <c r="A86" s="22"/>
      <c r="B86" s="15" t="s">
        <v>222</v>
      </c>
      <c r="C86" s="16" t="s">
        <v>223</v>
      </c>
      <c r="D86" s="16" t="s">
        <v>27</v>
      </c>
      <c r="E86" s="17">
        <v>117680</v>
      </c>
      <c r="F86" s="17">
        <v>172742472</v>
      </c>
      <c r="G86" s="18">
        <f t="shared" si="1"/>
        <v>9.6527800534411869E-3</v>
      </c>
      <c r="H86" s="20"/>
    </row>
    <row r="87" spans="1:8" x14ac:dyDescent="0.25">
      <c r="B87" s="15" t="s">
        <v>224</v>
      </c>
      <c r="C87" s="16" t="s">
        <v>225</v>
      </c>
      <c r="D87" s="16" t="s">
        <v>226</v>
      </c>
      <c r="E87" s="17">
        <v>842500</v>
      </c>
      <c r="F87" s="17">
        <v>256751875</v>
      </c>
      <c r="G87" s="18">
        <f t="shared" si="1"/>
        <v>1.4347191799383449E-2</v>
      </c>
      <c r="H87" s="20"/>
    </row>
    <row r="88" spans="1:8" x14ac:dyDescent="0.25">
      <c r="B88" s="15" t="s">
        <v>227</v>
      </c>
      <c r="C88" s="16" t="s">
        <v>228</v>
      </c>
      <c r="D88" s="16" t="s">
        <v>59</v>
      </c>
      <c r="E88" s="17">
        <v>694</v>
      </c>
      <c r="F88" s="17">
        <v>5557552</v>
      </c>
      <c r="G88" s="18">
        <f t="shared" si="1"/>
        <v>3.1055377678954472E-4</v>
      </c>
      <c r="H88" s="20"/>
    </row>
    <row r="89" spans="1:8" x14ac:dyDescent="0.25">
      <c r="B89" s="15" t="s">
        <v>229</v>
      </c>
      <c r="C89" s="16" t="s">
        <v>230</v>
      </c>
      <c r="D89" s="16" t="s">
        <v>231</v>
      </c>
      <c r="E89" s="17">
        <v>62290</v>
      </c>
      <c r="F89" s="17">
        <v>121340920</v>
      </c>
      <c r="G89" s="18">
        <f t="shared" si="1"/>
        <v>6.7804819433300856E-3</v>
      </c>
      <c r="H89" s="20"/>
    </row>
    <row r="90" spans="1:8" x14ac:dyDescent="0.25">
      <c r="B90" s="15" t="s">
        <v>232</v>
      </c>
      <c r="C90" s="16" t="s">
        <v>233</v>
      </c>
      <c r="D90" s="16" t="s">
        <v>234</v>
      </c>
      <c r="E90" s="17">
        <v>18750</v>
      </c>
      <c r="F90" s="17">
        <v>315768750</v>
      </c>
      <c r="G90" s="18">
        <f t="shared" si="1"/>
        <v>1.7645031104452744E-2</v>
      </c>
      <c r="H90" s="20"/>
    </row>
    <row r="91" spans="1:8" x14ac:dyDescent="0.25">
      <c r="A91" s="23"/>
      <c r="B91" s="15"/>
      <c r="C91" s="16"/>
      <c r="D91" s="16"/>
      <c r="E91" s="17"/>
      <c r="F91" s="17"/>
      <c r="G91" s="18"/>
      <c r="H91" s="20"/>
    </row>
    <row r="92" spans="1:8" hidden="1" x14ac:dyDescent="0.25">
      <c r="B92" s="15"/>
      <c r="C92" s="16"/>
      <c r="D92" s="16"/>
      <c r="E92" s="17"/>
      <c r="F92" s="17"/>
      <c r="G92" s="18"/>
      <c r="H92" s="20"/>
    </row>
    <row r="93" spans="1:8" hidden="1" x14ac:dyDescent="0.25">
      <c r="B93" s="15"/>
      <c r="C93" s="16"/>
      <c r="D93" s="16"/>
      <c r="E93" s="17"/>
      <c r="F93" s="17"/>
      <c r="G93" s="24">
        <f>+F93/$F$109</f>
        <v>0</v>
      </c>
      <c r="H93" s="20"/>
    </row>
    <row r="94" spans="1:8" hidden="1" x14ac:dyDescent="0.25">
      <c r="B94" s="15"/>
      <c r="C94" s="16"/>
      <c r="D94" s="16"/>
      <c r="E94" s="17"/>
      <c r="F94" s="17"/>
      <c r="G94" s="24">
        <f>+F94/$F$109</f>
        <v>0</v>
      </c>
      <c r="H94" s="20"/>
    </row>
    <row r="95" spans="1:8" hidden="1" x14ac:dyDescent="0.25">
      <c r="B95" s="15"/>
      <c r="C95" s="16"/>
      <c r="D95" s="16"/>
      <c r="E95" s="17"/>
      <c r="F95" s="17"/>
      <c r="G95" s="25"/>
      <c r="H95" s="20"/>
    </row>
    <row r="96" spans="1:8" x14ac:dyDescent="0.25">
      <c r="B96" s="15"/>
      <c r="C96" s="16"/>
      <c r="D96" s="16"/>
      <c r="E96" s="17"/>
      <c r="F96" s="17"/>
      <c r="G96" s="25"/>
      <c r="H96" s="20"/>
    </row>
    <row r="97" spans="1:8" x14ac:dyDescent="0.25">
      <c r="B97" s="26"/>
      <c r="C97" s="26" t="s">
        <v>235</v>
      </c>
      <c r="D97" s="26"/>
      <c r="E97" s="27"/>
      <c r="F97" s="28">
        <f>SUBTOTAL(109,Table134567685[Market Value])</f>
        <v>16972527789.620001</v>
      </c>
      <c r="G97" s="29">
        <f>+F97/$F$109</f>
        <v>0.94841804570285526</v>
      </c>
      <c r="H97" s="30"/>
    </row>
    <row r="99" spans="1:8" x14ac:dyDescent="0.25">
      <c r="A99" s="16"/>
      <c r="B99" s="31"/>
      <c r="C99" s="31" t="s">
        <v>236</v>
      </c>
      <c r="D99" s="31"/>
      <c r="E99" s="31"/>
      <c r="F99" s="31" t="s">
        <v>10</v>
      </c>
      <c r="G99" s="32" t="s">
        <v>11</v>
      </c>
      <c r="H99" s="31" t="s">
        <v>12</v>
      </c>
    </row>
    <row r="100" spans="1:8" x14ac:dyDescent="0.25">
      <c r="B100" s="33"/>
      <c r="C100" s="26" t="s">
        <v>237</v>
      </c>
      <c r="D100" s="16"/>
      <c r="E100" s="34"/>
      <c r="F100" s="35" t="s">
        <v>238</v>
      </c>
      <c r="G100" s="36">
        <v>0</v>
      </c>
      <c r="H100" s="16"/>
    </row>
    <row r="101" spans="1:8" x14ac:dyDescent="0.25">
      <c r="B101" s="33" t="s">
        <v>239</v>
      </c>
      <c r="C101" s="26" t="s">
        <v>240</v>
      </c>
      <c r="D101" s="26"/>
      <c r="E101" s="27"/>
      <c r="F101" s="17">
        <v>593976301.07000005</v>
      </c>
      <c r="G101" s="36">
        <f>+F101/$F$109</f>
        <v>3.3191157477387927E-2</v>
      </c>
      <c r="H101" s="16"/>
    </row>
    <row r="102" spans="1:8" x14ac:dyDescent="0.25">
      <c r="B102" s="33"/>
      <c r="C102" s="26" t="s">
        <v>241</v>
      </c>
      <c r="D102" s="16"/>
      <c r="E102" s="34"/>
      <c r="F102" s="27" t="s">
        <v>238</v>
      </c>
      <c r="G102" s="36">
        <v>0</v>
      </c>
      <c r="H102" s="16"/>
    </row>
    <row r="103" spans="1:8" x14ac:dyDescent="0.25">
      <c r="B103" s="33"/>
      <c r="C103" s="26" t="s">
        <v>242</v>
      </c>
      <c r="D103" s="16"/>
      <c r="E103" s="34"/>
      <c r="F103" s="27" t="s">
        <v>238</v>
      </c>
      <c r="G103" s="36">
        <v>0</v>
      </c>
      <c r="H103" s="16"/>
    </row>
    <row r="104" spans="1:8" x14ac:dyDescent="0.25">
      <c r="B104" s="33"/>
      <c r="C104" s="26" t="s">
        <v>243</v>
      </c>
      <c r="D104" s="16"/>
      <c r="E104" s="34"/>
      <c r="F104" s="27" t="s">
        <v>238</v>
      </c>
      <c r="G104" s="36">
        <v>0</v>
      </c>
      <c r="H104" s="16"/>
    </row>
    <row r="105" spans="1:8" x14ac:dyDescent="0.25">
      <c r="B105" s="16" t="s">
        <v>244</v>
      </c>
      <c r="C105" s="16" t="s">
        <v>245</v>
      </c>
      <c r="D105" s="16"/>
      <c r="E105" s="34"/>
      <c r="F105" s="17">
        <v>329114688.94</v>
      </c>
      <c r="G105" s="36">
        <f>+F105/$F$109</f>
        <v>1.8390796819756829E-2</v>
      </c>
      <c r="H105" s="16"/>
    </row>
    <row r="106" spans="1:8" x14ac:dyDescent="0.25">
      <c r="B106" s="33"/>
      <c r="C106" s="16"/>
      <c r="D106" s="16"/>
      <c r="E106" s="34"/>
      <c r="F106" s="35"/>
      <c r="G106" s="36"/>
      <c r="H106" s="16"/>
    </row>
    <row r="107" spans="1:8" x14ac:dyDescent="0.25">
      <c r="B107" s="33"/>
      <c r="C107" s="16" t="s">
        <v>246</v>
      </c>
      <c r="D107" s="16"/>
      <c r="E107" s="34"/>
      <c r="F107" s="37">
        <f>SUM(F100:F106)</f>
        <v>923090990.00999999</v>
      </c>
      <c r="G107" s="36">
        <f>+F107/$F$109</f>
        <v>5.1581954297144746E-2</v>
      </c>
      <c r="H107" s="16"/>
    </row>
    <row r="108" spans="1:8" x14ac:dyDescent="0.25">
      <c r="B108" s="33"/>
      <c r="C108" s="16"/>
      <c r="D108" s="16"/>
      <c r="E108" s="34"/>
      <c r="F108" s="37"/>
      <c r="G108" s="36"/>
      <c r="H108" s="16"/>
    </row>
    <row r="109" spans="1:8" x14ac:dyDescent="0.25">
      <c r="B109" s="38"/>
      <c r="C109" s="39" t="s">
        <v>247</v>
      </c>
      <c r="D109" s="40"/>
      <c r="E109" s="41"/>
      <c r="F109" s="41">
        <f>+F107+F97</f>
        <v>17895618779.630001</v>
      </c>
      <c r="G109" s="42">
        <v>1</v>
      </c>
      <c r="H109" s="16"/>
    </row>
    <row r="110" spans="1:8" x14ac:dyDescent="0.25">
      <c r="F110" s="43"/>
    </row>
    <row r="111" spans="1:8" x14ac:dyDescent="0.25">
      <c r="C111" s="26" t="s">
        <v>248</v>
      </c>
      <c r="D111" s="44"/>
      <c r="F111" s="4">
        <v>0</v>
      </c>
    </row>
    <row r="112" spans="1:8" x14ac:dyDescent="0.25">
      <c r="C112" s="26" t="s">
        <v>249</v>
      </c>
      <c r="D112" s="45"/>
    </row>
    <row r="113" spans="2:7" x14ac:dyDescent="0.25">
      <c r="C113" s="26" t="s">
        <v>250</v>
      </c>
      <c r="D113" s="45"/>
    </row>
    <row r="114" spans="2:7" x14ac:dyDescent="0.25">
      <c r="C114" s="26" t="s">
        <v>251</v>
      </c>
      <c r="D114" s="46">
        <v>28.194199999999999</v>
      </c>
    </row>
    <row r="115" spans="2:7" x14ac:dyDescent="0.25">
      <c r="C115" s="26" t="s">
        <v>252</v>
      </c>
      <c r="D115" s="46">
        <v>29.069400000000002</v>
      </c>
    </row>
    <row r="116" spans="2:7" x14ac:dyDescent="0.25">
      <c r="C116" s="26" t="s">
        <v>253</v>
      </c>
      <c r="D116" s="47"/>
    </row>
    <row r="117" spans="2:7" x14ac:dyDescent="0.25">
      <c r="C117" s="26" t="s">
        <v>254</v>
      </c>
      <c r="D117" s="45">
        <v>0</v>
      </c>
    </row>
    <row r="118" spans="2:7" x14ac:dyDescent="0.25">
      <c r="C118" s="26" t="s">
        <v>255</v>
      </c>
      <c r="D118" s="45">
        <v>0</v>
      </c>
      <c r="F118" s="43"/>
      <c r="G118" s="48"/>
    </row>
    <row r="119" spans="2:7" x14ac:dyDescent="0.25">
      <c r="B119" s="49"/>
      <c r="C119" s="14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2025-08-05T07:04:44Z</dcterms:created>
  <dcterms:modified xsi:type="dcterms:W3CDTF">2025-08-05T07:04:54Z</dcterms:modified>
</cp:coreProperties>
</file>